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9\1 výzva\"/>
    </mc:Choice>
  </mc:AlternateContent>
  <xr:revisionPtr revIDLastSave="0" documentId="13_ncr:1_{CF85C99B-9177-43FA-913C-6F60DCE300E0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T11" i="1"/>
  <c r="T9" i="1"/>
  <c r="S11" i="1"/>
  <c r="P9" i="1"/>
  <c r="P10" i="1"/>
  <c r="P11" i="1"/>
  <c r="T10" i="1" l="1"/>
  <c r="T8" i="1"/>
  <c r="S12" i="1"/>
  <c r="S8" i="1"/>
  <c r="P8" i="1"/>
  <c r="P12" i="1"/>
  <c r="T12" i="1" l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<sst xmlns="http://schemas.openxmlformats.org/spreadsheetml/2006/main" count="61" uniqueCount="48">
  <si>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</si>
  <si>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</si>
  <si>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</si>
  <si>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</si>
  <si>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</si>
  <si>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</si>
  <si>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</si>
  <si>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</si>
  <si>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</si>
  <si>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</si>
  <si>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</si>
  <si>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</si>
  <si>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</si>
  <si>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</si>
  <si>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</si>
  <si>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</si>
  <si>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</si>
  <si>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</si>
  <si>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</si>
  <si>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</si>
  <si>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</si>
  <si>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</si>
  <si>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</si>
  <si>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</si>
  <si>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</si>
  <si>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</si>
  <si>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</si>
  <si>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</si>
  <si>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</si>
  <si>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</si>
  <si>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</si>
  <si>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Záruka na zboží min. 24 měsíců.</t>
  </si>
  <si>
    <t>Ing. Petr Pfauser, 
Tel.: 37763 6717</t>
  </si>
  <si>
    <t>Univerzitní 28, 
301 00 Plzeň,
Fakulta designu a umění Ladislava Sutnara -
Děkanát,
místnost LS 230</t>
  </si>
  <si>
    <t>Pokud financováno z projektových prostředků, pak ŘEŠITEL uvede: NÁZEV A ČÍSLO DOTAČNÍHO PROJEKTU</t>
  </si>
  <si>
    <t xml:space="preserve">Záruka na zboží min. 24 měsíců. </t>
  </si>
  <si>
    <t>Záruka na zboží min. 60 měsíců.</t>
  </si>
  <si>
    <t>Brýle pro VR</t>
  </si>
  <si>
    <t>Brýle pro virtuální realitu samostatně fungující.
Zorné pole min. 92°.
Dva displeje s rozlišením min. 1920x1832px.
Obnovovací frekvence min. 90Hz.
Integrované úložiště s kapacitou min. 256GB.
Pamět min. 6GB.
Vestavěný mikrofon.
G senzor, gyroskop, magnetometr.
Konektory: mikro USB-C,  Bluetooth.
Vetně 2ks pohybových ovladačů, kabeláže, napájecího adaptéru.</t>
  </si>
  <si>
    <t>Dockovací stanice</t>
  </si>
  <si>
    <t>Dokovací stanice pro notebook, porty: 
min. 4x USB-C (min. 1x Thunderbolt, min. 1x pro připojení k notebooku)
min. 3x USB 3.0
min. 2x DisplayPort v.1.2
min. 1x VGA
min. 1x kombinovaný konektor sluchátek/mikrofonu
min. 1x RJ-45 (Gigabit LAN) 
napájecí adaptér min. 230W, koncovka kabelu pro připojení k notebooku obsahuje USB-C + 4,5 mm napájecí konektor.
Plná kompatibilita s notebooky HP Elitebook 850/Zbook/x360.</t>
  </si>
  <si>
    <t>Pamětová karta</t>
  </si>
  <si>
    <t>Externí disk</t>
  </si>
  <si>
    <t>Paměťová karta mikro SDXC.
Kapacita min. 256 GB.
Čtení min. 170 MB/s.
Zápis min. 90 MB/s.
Rychlostní třída min. V30.
Voděodolná, odolná proti nárazu, rentgenu.</t>
  </si>
  <si>
    <t>Paměťová karta SDXC.
Kapacita min. 256 GB.
Čtení min. 170 MB/s.
Zápis min. 90 MB/s.
Rychlostní třída min. V30.
Voděodolná, odolná proti nárazu, rentgenu.</t>
  </si>
  <si>
    <t>Externí disk, formát 2,5".
Připojením micro USB-B.
Rozhraní USB 3.2 Gen 1 (USB 3.0).
Kapacita min. 4000GB.
Pogumovaný.
256bitové hardwarové AES šifrování.
Preferujeme černé provedení.
Včetně kabelu.</t>
  </si>
  <si>
    <t xml:space="preserve">Příloha č. 2 Kupní smlouvy - technická specifikace
Výpočetní technika (III.) 059 - 2021 </t>
  </si>
  <si>
    <t>Brýle pro virtuální realitu s rozsahem 360°.
Dva displeje velikosti min. 3,5" s rozlišením min. 1440x1600px.
Zorné pole min. 110°.
Obnovovací frekvence min. 90Hz.
Funkce snímání pohyby očí (Eye Tracking).
Vestavěná sluchátka s prostorovým zvukem.
Duální kamera s min. 2 mikrofony.
G senzor, gyroskop.
Konektory: USB-C, DP.
Bluetooth.
Včetně 2ks pohybových ovladačů, 2x externní snímač pohybu, kabeláže, napájecích adapérů, vč. plně kompatibilního bezdrátového adaptéru, napájení přes powerbanku s kapacitou min. 10050mAh.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</si>
</sst>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95250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95250</xdr:colOff>
      <xdr:row>80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4" zoomScale="26" zoomScaleNormal="26" workbookViewId="0">
      <selection activeCell="G7" sqref="G7:G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4.44140625" style="1" customWidth="1"/>
    <col min="4" max="4" width="12.33203125" style="2" customWidth="1"/>
    <col min="5" max="5" width="10.5546875" style="3" customWidth="1"/>
    <col min="6" max="6" width="100.6640625" style="1" customWidth="1"/>
    <col min="7" max="8" width="29.6640625" style="4" customWidth="1"/>
    <col min="9" max="9" width="21.6640625" style="4" customWidth="1"/>
    <col min="10" max="10" width="16.33203125" style="1" customWidth="1"/>
    <col min="11" max="11" width="26.21875" style="5" hidden="1" customWidth="1"/>
    <col min="12" max="12" width="30" style="5" customWidth="1"/>
    <col min="13" max="13" width="29.33203125" style="5" customWidth="1"/>
    <col min="14" max="14" width="41.109375" style="4" customWidth="1"/>
    <col min="15" max="15" width="26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customWidth="1"/>
    <col min="20" max="20" width="20.5546875" style="5" customWidth="1"/>
    <col min="21" max="21" width="11.5546875" style="5" hidden="1" customWidth="1"/>
    <col min="22" max="22" width="44.5546875" style="6" customWidth="1"/>
    <col min="23" max="16384" width="8.88671875" style="5"/>
  </cols>
  <sheetData>
    <row r="1" spans="1:22" ht="40.950000000000003" customHeight="1" x14ac:dyDescent="0.3">
      <c r="B1" s="105" t="s">
        <v>46</v>
      </c>
      <c r="C1" s="106"/>
      <c r="D1" s="10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7" t="s">
        <v>2</v>
      </c>
      <c r="H5" s="108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81" t="s">
        <v>7</v>
      </c>
      <c r="T6" s="81" t="s">
        <v>8</v>
      </c>
      <c r="U6" s="41" t="s">
        <v>21</v>
      </c>
      <c r="V6" s="41" t="s">
        <v>22</v>
      </c>
    </row>
    <row r="7" spans="1:22" ht="232.5" customHeight="1" thickTop="1" x14ac:dyDescent="0.3">
      <c r="A7" s="20"/>
      <c r="B7" s="47">
        <v>1</v>
      </c>
      <c r="C7" s="73" t="s">
        <v>37</v>
      </c>
      <c r="D7" s="48">
        <v>1</v>
      </c>
      <c r="E7" s="49" t="s">
        <v>29</v>
      </c>
      <c r="F7" s="82" t="s">
        <v>47</v>
      </c>
      <c r="G7" s="118"/>
      <c r="H7" s="115"/>
      <c r="I7" s="109" t="s">
        <v>25</v>
      </c>
      <c r="J7" s="83" t="s">
        <v>30</v>
      </c>
      <c r="K7" s="112"/>
      <c r="L7" s="102" t="s">
        <v>35</v>
      </c>
      <c r="M7" s="97" t="s">
        <v>32</v>
      </c>
      <c r="N7" s="97" t="s">
        <v>33</v>
      </c>
      <c r="O7" s="86">
        <v>28</v>
      </c>
      <c r="P7" s="50">
        <f>D7*Q7</f>
        <v>42000</v>
      </c>
      <c r="Q7" s="51">
        <v>42000</v>
      </c>
      <c r="R7" s="122"/>
      <c r="S7" s="52">
        <f>D7*R7</f>
        <v>0</v>
      </c>
      <c r="T7" s="53" t="str">
        <f t="shared" ref="T7" si="0">IF(ISNUMBER(R7), IF(R7&gt;Q7,"NEVYHOVUJE","VYHOVUJE")," ")</f>
        <v xml:space="preserve"> </v>
      </c>
      <c r="U7" s="83"/>
      <c r="V7" s="49" t="s">
        <v>11</v>
      </c>
    </row>
    <row r="8" spans="1:22" ht="185.25" customHeight="1" x14ac:dyDescent="0.3">
      <c r="A8" s="20"/>
      <c r="B8" s="54">
        <v>2</v>
      </c>
      <c r="C8" s="74" t="s">
        <v>37</v>
      </c>
      <c r="D8" s="55">
        <v>1</v>
      </c>
      <c r="E8" s="56" t="s">
        <v>29</v>
      </c>
      <c r="F8" s="75" t="s">
        <v>38</v>
      </c>
      <c r="G8" s="119"/>
      <c r="H8" s="116"/>
      <c r="I8" s="110"/>
      <c r="J8" s="84"/>
      <c r="K8" s="113"/>
      <c r="L8" s="98"/>
      <c r="M8" s="98"/>
      <c r="N8" s="100"/>
      <c r="O8" s="87"/>
      <c r="P8" s="57">
        <f>D8*Q8</f>
        <v>12500</v>
      </c>
      <c r="Q8" s="58">
        <v>12500</v>
      </c>
      <c r="R8" s="123"/>
      <c r="S8" s="59">
        <f>D8*R8</f>
        <v>0</v>
      </c>
      <c r="T8" s="60" t="str">
        <f t="shared" ref="T8:T12" si="1">IF(ISNUMBER(R8), IF(R8&gt;Q8,"NEVYHOVUJE","VYHOVUJE")," ")</f>
        <v xml:space="preserve"> </v>
      </c>
      <c r="U8" s="84"/>
      <c r="V8" s="56" t="s">
        <v>11</v>
      </c>
    </row>
    <row r="9" spans="1:22" ht="219" customHeight="1" x14ac:dyDescent="0.3">
      <c r="A9" s="20"/>
      <c r="B9" s="61">
        <v>3</v>
      </c>
      <c r="C9" s="76" t="s">
        <v>39</v>
      </c>
      <c r="D9" s="62">
        <v>4</v>
      </c>
      <c r="E9" s="63" t="s">
        <v>29</v>
      </c>
      <c r="F9" s="77" t="s">
        <v>40</v>
      </c>
      <c r="G9" s="120"/>
      <c r="H9" s="116"/>
      <c r="I9" s="110"/>
      <c r="J9" s="84"/>
      <c r="K9" s="113"/>
      <c r="L9" s="98"/>
      <c r="M9" s="98"/>
      <c r="N9" s="100"/>
      <c r="O9" s="87"/>
      <c r="P9" s="57">
        <f>D9*Q9</f>
        <v>18000</v>
      </c>
      <c r="Q9" s="64">
        <v>4500</v>
      </c>
      <c r="R9" s="124"/>
      <c r="S9" s="59">
        <f>D9*R9</f>
        <v>0</v>
      </c>
      <c r="T9" s="60" t="str">
        <f t="shared" ref="T9:T11" si="2">IF(ISNUMBER(R9), IF(R9&gt;Q9,"NEVYHOVUJE","VYHOVUJE")," ")</f>
        <v xml:space="preserve"> </v>
      </c>
      <c r="U9" s="84"/>
      <c r="V9" s="63" t="s">
        <v>11</v>
      </c>
    </row>
    <row r="10" spans="1:22" ht="119.25" customHeight="1" x14ac:dyDescent="0.3">
      <c r="A10" s="20"/>
      <c r="B10" s="61">
        <v>4</v>
      </c>
      <c r="C10" s="76" t="s">
        <v>41</v>
      </c>
      <c r="D10" s="62">
        <v>2</v>
      </c>
      <c r="E10" s="63" t="s">
        <v>29</v>
      </c>
      <c r="F10" s="77" t="s">
        <v>43</v>
      </c>
      <c r="G10" s="120"/>
      <c r="H10" s="116"/>
      <c r="I10" s="110"/>
      <c r="J10" s="84"/>
      <c r="K10" s="113"/>
      <c r="L10" s="103" t="s">
        <v>36</v>
      </c>
      <c r="M10" s="98"/>
      <c r="N10" s="100"/>
      <c r="O10" s="87"/>
      <c r="P10" s="57">
        <f>D10*Q10</f>
        <v>2660</v>
      </c>
      <c r="Q10" s="64">
        <v>1330</v>
      </c>
      <c r="R10" s="124"/>
      <c r="S10" s="59">
        <f>D10*R10</f>
        <v>0</v>
      </c>
      <c r="T10" s="60" t="str">
        <f t="shared" si="2"/>
        <v xml:space="preserve"> </v>
      </c>
      <c r="U10" s="84"/>
      <c r="V10" s="63" t="s">
        <v>11</v>
      </c>
    </row>
    <row r="11" spans="1:22" ht="113.25" customHeight="1" x14ac:dyDescent="0.3">
      <c r="A11" s="20"/>
      <c r="B11" s="61">
        <v>5</v>
      </c>
      <c r="C11" s="76" t="s">
        <v>41</v>
      </c>
      <c r="D11" s="62">
        <v>6</v>
      </c>
      <c r="E11" s="63" t="s">
        <v>29</v>
      </c>
      <c r="F11" s="77" t="s">
        <v>44</v>
      </c>
      <c r="G11" s="120"/>
      <c r="H11" s="116"/>
      <c r="I11" s="110"/>
      <c r="J11" s="84"/>
      <c r="K11" s="113"/>
      <c r="L11" s="104"/>
      <c r="M11" s="98"/>
      <c r="N11" s="100"/>
      <c r="O11" s="87"/>
      <c r="P11" s="57">
        <f>D11*Q11</f>
        <v>13800</v>
      </c>
      <c r="Q11" s="64">
        <v>2300</v>
      </c>
      <c r="R11" s="124"/>
      <c r="S11" s="59">
        <f>D11*R11</f>
        <v>0</v>
      </c>
      <c r="T11" s="60" t="str">
        <f t="shared" si="2"/>
        <v xml:space="preserve"> </v>
      </c>
      <c r="U11" s="84"/>
      <c r="V11" s="63" t="s">
        <v>11</v>
      </c>
    </row>
    <row r="12" spans="1:22" ht="167.25" customHeight="1" thickBot="1" x14ac:dyDescent="0.35">
      <c r="A12" s="20"/>
      <c r="B12" s="65">
        <v>6</v>
      </c>
      <c r="C12" s="78" t="s">
        <v>42</v>
      </c>
      <c r="D12" s="66">
        <v>2</v>
      </c>
      <c r="E12" s="67" t="s">
        <v>29</v>
      </c>
      <c r="F12" s="79" t="s">
        <v>45</v>
      </c>
      <c r="G12" s="121"/>
      <c r="H12" s="117"/>
      <c r="I12" s="111"/>
      <c r="J12" s="85"/>
      <c r="K12" s="114"/>
      <c r="L12" s="72" t="s">
        <v>31</v>
      </c>
      <c r="M12" s="99"/>
      <c r="N12" s="101"/>
      <c r="O12" s="88"/>
      <c r="P12" s="68">
        <f>D12*Q12</f>
        <v>5800</v>
      </c>
      <c r="Q12" s="69">
        <v>2900</v>
      </c>
      <c r="R12" s="125"/>
      <c r="S12" s="70">
        <f>D12*R12</f>
        <v>0</v>
      </c>
      <c r="T12" s="71" t="str">
        <f t="shared" si="1"/>
        <v xml:space="preserve"> </v>
      </c>
      <c r="U12" s="85"/>
      <c r="V12" s="67" t="s">
        <v>11</v>
      </c>
    </row>
    <row r="13" spans="1:22" ht="17.399999999999999" customHeight="1" thickTop="1" thickBot="1" x14ac:dyDescent="0.35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5" customHeight="1" thickTop="1" thickBot="1" x14ac:dyDescent="0.35">
      <c r="B14" s="93" t="s">
        <v>28</v>
      </c>
      <c r="C14" s="93"/>
      <c r="D14" s="93"/>
      <c r="E14" s="93"/>
      <c r="F14" s="93"/>
      <c r="G14" s="93"/>
      <c r="H14" s="93"/>
      <c r="I14" s="93"/>
      <c r="J14" s="21"/>
      <c r="K14" s="21"/>
      <c r="L14" s="7"/>
      <c r="M14" s="7"/>
      <c r="N14" s="7"/>
      <c r="O14" s="22"/>
      <c r="P14" s="22"/>
      <c r="Q14" s="23" t="s">
        <v>9</v>
      </c>
      <c r="R14" s="94" t="s">
        <v>10</v>
      </c>
      <c r="S14" s="95"/>
      <c r="T14" s="96"/>
      <c r="U14" s="24"/>
      <c r="V14" s="25"/>
    </row>
    <row r="15" spans="1:22" ht="43.2" customHeight="1" thickTop="1" thickBot="1" x14ac:dyDescent="0.35">
      <c r="B15" s="89" t="s">
        <v>27</v>
      </c>
      <c r="C15" s="89"/>
      <c r="D15" s="89"/>
      <c r="E15" s="89"/>
      <c r="F15" s="89"/>
      <c r="G15" s="89"/>
      <c r="I15" s="26"/>
      <c r="L15" s="9"/>
      <c r="M15" s="9"/>
      <c r="N15" s="9"/>
      <c r="O15" s="27"/>
      <c r="P15" s="27"/>
      <c r="Q15" s="28">
        <f>SUM(P7:P12)</f>
        <v>94760</v>
      </c>
      <c r="R15" s="90">
        <f>SUM(S7:S12)</f>
        <v>0</v>
      </c>
      <c r="S15" s="91"/>
      <c r="T15" s="92"/>
    </row>
    <row r="16" spans="1:22" ht="15" thickTop="1" x14ac:dyDescent="0.3"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6"/>
      <c r="C18" s="46"/>
      <c r="D18" s="46"/>
      <c r="E18" s="46"/>
      <c r="F18" s="46"/>
      <c r="G18" s="80"/>
      <c r="H18" s="8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6"/>
      <c r="C19" s="46"/>
      <c r="D19" s="46"/>
      <c r="E19" s="46"/>
      <c r="F19" s="46"/>
      <c r="G19" s="80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0"/>
      <c r="H100" s="8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80"/>
      <c r="H101" s="80"/>
      <c r="I101" s="11"/>
      <c r="J101" s="11"/>
      <c r="K101" s="11"/>
      <c r="L101" s="11"/>
      <c r="M101" s="11"/>
      <c r="N101" s="6"/>
      <c r="O101" s="6"/>
      <c r="P101" s="6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</sheetData>
  <sheetProtection algorithmName="SHA-512" hashValue="FkRcsvL23APsXeq4tWcR7Sg7NXR8KWii2Ol+ezGjzF2/c+caohEQLvIgebqI4kjxN/Hoo0ETIJ6dFsASuNZ7jQ==" saltValue="m6pvzGfAiUxZNsX0b5bnOg==" spinCount="100000" sheet="1" objects="1" scenarios="1"/>
  <mergeCells count="16">
    <mergeCell ref="B1:D1"/>
    <mergeCell ref="G5:H5"/>
    <mergeCell ref="I7:I12"/>
    <mergeCell ref="J7:J12"/>
    <mergeCell ref="K7:K12"/>
    <mergeCell ref="H7:H12"/>
    <mergeCell ref="U7:U12"/>
    <mergeCell ref="O7:O12"/>
    <mergeCell ref="B15:G15"/>
    <mergeCell ref="R15:T15"/>
    <mergeCell ref="B14:I14"/>
    <mergeCell ref="R14:T14"/>
    <mergeCell ref="M7:M12"/>
    <mergeCell ref="N7:N12"/>
    <mergeCell ref="L7:L9"/>
    <mergeCell ref="L10:L11"/>
  </mergeCells>
  <conditionalFormatting sqref="D7:D12 B7:B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7 R7:R12 G8:G12">
    <cfRule type="containsBlanks" dxfId="3" priority="29">
      <formula>LEN(TRIM(G7))=0</formula>
    </cfRule>
  </conditionalFormatting>
  <conditionalFormatting sqref="G7:H7 R7:R12 G8:G12">
    <cfRule type="notContainsBlanks" dxfId="2" priority="27">
      <formula>LEN(TRIM(G7))&gt;0</formula>
    </cfRule>
  </conditionalFormatting>
  <conditionalFormatting sqref="G7:H7 G8:G12 R7:R12">
    <cfRule type="notContainsBlanks" dxfId="1" priority="26">
      <formula>LEN(TRIM(G7))&gt;0</formula>
    </cfRule>
  </conditionalFormatting>
  <conditionalFormatting sqref="G7:H7 G8:G12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2021-05-31T15:35:41Z</cp:lastPrinted>
  <dcterms:created xsi:type="dcterms:W3CDTF">2014-03-05T12:43:32Z</dcterms:created>
  <dcterms:modified xsi:type="dcterms:W3CDTF">2021-06-01T07:29:57Z</dcterms:modified>
</cp:coreProperties>
</file>